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urbakici\Desktop\"/>
    </mc:Choice>
  </mc:AlternateContent>
  <bookViews>
    <workbookView xWindow="0" yWindow="0" windowWidth="28800" windowHeight="12345"/>
  </bookViews>
  <sheets>
    <sheet name="Sheet" sheetId="1" r:id="rId1"/>
  </sheets>
  <definedNames>
    <definedName name="_xlnm._FilterDatabase" localSheetId="0" hidden="1">Sheet!$A$1:$V$31</definedName>
    <definedName name="_xlnm.Print_Area" localSheetId="0">Sheet!$A$1:$V$35</definedName>
  </definedNames>
  <calcPr calcId="162913"/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7" i="1"/>
  <c r="S24" i="1"/>
  <c r="S23" i="1"/>
  <c r="S22" i="1"/>
  <c r="S26" i="1"/>
  <c r="S25" i="1"/>
  <c r="S28" i="1"/>
  <c r="S29" i="1"/>
  <c r="S30" i="1"/>
  <c r="S31" i="1"/>
  <c r="S3" i="1"/>
  <c r="M4" i="1"/>
  <c r="U4" i="1" s="1"/>
  <c r="M5" i="1"/>
  <c r="M6" i="1"/>
  <c r="M7" i="1"/>
  <c r="M8" i="1"/>
  <c r="U8" i="1" s="1"/>
  <c r="M9" i="1"/>
  <c r="M10" i="1"/>
  <c r="M11" i="1"/>
  <c r="M12" i="1"/>
  <c r="U12" i="1" s="1"/>
  <c r="M13" i="1"/>
  <c r="M14" i="1"/>
  <c r="M15" i="1"/>
  <c r="M16" i="1"/>
  <c r="U16" i="1" s="1"/>
  <c r="M17" i="1"/>
  <c r="M18" i="1"/>
  <c r="M19" i="1"/>
  <c r="M20" i="1"/>
  <c r="U20" i="1" s="1"/>
  <c r="M21" i="1"/>
  <c r="M27" i="1"/>
  <c r="M24" i="1"/>
  <c r="U24" i="1" s="1"/>
  <c r="M23" i="1"/>
  <c r="U23" i="1" s="1"/>
  <c r="M22" i="1"/>
  <c r="M26" i="1"/>
  <c r="M25" i="1"/>
  <c r="M28" i="1"/>
  <c r="U28" i="1" s="1"/>
  <c r="M29" i="1"/>
  <c r="M30" i="1"/>
  <c r="M31" i="1"/>
  <c r="U31" i="1" s="1"/>
  <c r="M3" i="1"/>
  <c r="U3" i="1" s="1"/>
  <c r="U25" i="1" l="1"/>
  <c r="U19" i="1"/>
  <c r="U15" i="1"/>
  <c r="U11" i="1"/>
  <c r="U7" i="1"/>
  <c r="U29" i="1"/>
  <c r="U22" i="1"/>
  <c r="U21" i="1"/>
  <c r="U17" i="1"/>
  <c r="U13" i="1"/>
  <c r="U9" i="1"/>
  <c r="U5" i="1"/>
  <c r="U10" i="1"/>
  <c r="U30" i="1"/>
  <c r="U26" i="1"/>
  <c r="U27" i="1"/>
  <c r="U18" i="1"/>
  <c r="U14" i="1"/>
  <c r="U6" i="1"/>
</calcChain>
</file>

<file path=xl/sharedStrings.xml><?xml version="1.0" encoding="utf-8"?>
<sst xmlns="http://schemas.openxmlformats.org/spreadsheetml/2006/main" count="403" uniqueCount="214">
  <si>
    <t>TC</t>
  </si>
  <si>
    <t>Öğrenci No</t>
  </si>
  <si>
    <t>Ad</t>
  </si>
  <si>
    <t>Soyad</t>
  </si>
  <si>
    <t>Başvuru Tarihi</t>
  </si>
  <si>
    <t>Başvuru Tipi</t>
  </si>
  <si>
    <t>Üst Birim</t>
  </si>
  <si>
    <t>Birim Adı</t>
  </si>
  <si>
    <t>Diploma Derecesi</t>
  </si>
  <si>
    <t>GPA</t>
  </si>
  <si>
    <t>Sınav</t>
  </si>
  <si>
    <t>Hesaplanan Puan</t>
  </si>
  <si>
    <t>Açıklama</t>
  </si>
  <si>
    <t>Etki Oranı</t>
  </si>
  <si>
    <t>Yüzlük</t>
  </si>
  <si>
    <t>Hesaplanan</t>
  </si>
  <si>
    <t>Tarih</t>
  </si>
  <si>
    <t>Tip</t>
  </si>
  <si>
    <t>Dil</t>
  </si>
  <si>
    <t>Seviye</t>
  </si>
  <si>
    <t>13806060116</t>
  </si>
  <si>
    <t>161205003</t>
  </si>
  <si>
    <t>Recep Tayyip</t>
  </si>
  <si>
    <t>Enişer</t>
  </si>
  <si>
    <t>Staj</t>
  </si>
  <si>
    <t>Mimarlık ve Tasarım Fakültesi</t>
  </si>
  <si>
    <t>Mimarlık (İngilizce)</t>
  </si>
  <si>
    <t>Lisans</t>
  </si>
  <si>
    <t>Üniversite Yabancı Dil Sınavı</t>
  </si>
  <si>
    <t>English</t>
  </si>
  <si>
    <t>C1</t>
  </si>
  <si>
    <t xml:space="preserve"> </t>
  </si>
  <si>
    <t>16646624128</t>
  </si>
  <si>
    <t>140609003</t>
  </si>
  <si>
    <t xml:space="preserve">Oğuz </t>
  </si>
  <si>
    <t>Özdemir</t>
  </si>
  <si>
    <t>İşletme ve Yönetim Bilimleri Fakültesi</t>
  </si>
  <si>
    <t>Uluslararası Ticaret ve Lojistik Yönetimi (İngilizce)</t>
  </si>
  <si>
    <t xml:space="preserve">  -10,00 puan uygulandı.</t>
  </si>
  <si>
    <t>18386178046</t>
  </si>
  <si>
    <t>150613011</t>
  </si>
  <si>
    <t>Ebru</t>
  </si>
  <si>
    <t>Işık</t>
  </si>
  <si>
    <t xml:space="preserve">Siyaset Bilimi ve Uluslararası İlişkiler </t>
  </si>
  <si>
    <t>19522969856</t>
  </si>
  <si>
    <t>160202087</t>
  </si>
  <si>
    <t>Tuba</t>
  </si>
  <si>
    <t>Korkmaz</t>
  </si>
  <si>
    <t>Hukuk Fakültesi</t>
  </si>
  <si>
    <t>Hukuk Fakültesi (İngilizce)</t>
  </si>
  <si>
    <t>B1</t>
  </si>
  <si>
    <t>19688514822</t>
  </si>
  <si>
    <t>150706012</t>
  </si>
  <si>
    <t>Esra</t>
  </si>
  <si>
    <t>Öztürk</t>
  </si>
  <si>
    <t>Mühendislik  ve Doğa Bilimleri Fakültesi</t>
  </si>
  <si>
    <t>Yazılım Mühendisliği (İngilizce)</t>
  </si>
  <si>
    <t>20003235780</t>
  </si>
  <si>
    <t>131002032</t>
  </si>
  <si>
    <t>Atakan</t>
  </si>
  <si>
    <t>Tunar</t>
  </si>
  <si>
    <t>Eğitim Fakültesi</t>
  </si>
  <si>
    <t>İngilizce Öğretmenliği Programı</t>
  </si>
  <si>
    <t xml:space="preserve"> Geçmiş 1 başvurusu için toplam 10 puan kesintisi uygulandı.</t>
  </si>
  <si>
    <t>31547055628</t>
  </si>
  <si>
    <t>Osman</t>
  </si>
  <si>
    <t>Tosun</t>
  </si>
  <si>
    <t>İletişim Fakültesi</t>
  </si>
  <si>
    <t>Halkla İlişkiler ve Tanıtım (İngilizce)</t>
  </si>
  <si>
    <t>YÖK Dil Sınavı</t>
  </si>
  <si>
    <t>B2</t>
  </si>
  <si>
    <t xml:space="preserve"> Geçmiş 1 başvurusu için toplam 10 puan kesintisi uygulandı. -10,00 puan uygulandı.</t>
  </si>
  <si>
    <t>36871437492</t>
  </si>
  <si>
    <t>Can</t>
  </si>
  <si>
    <t>Aksu</t>
  </si>
  <si>
    <t>Gemi ve Yat Tasarımı</t>
  </si>
  <si>
    <t>46606958666</t>
  </si>
  <si>
    <t>150306012</t>
  </si>
  <si>
    <t>Helin</t>
  </si>
  <si>
    <t>Avşar</t>
  </si>
  <si>
    <t>İnsan ve Toplum Bilimleri Fakültesi</t>
  </si>
  <si>
    <t>Psikoloji Bölümü (İngilizce)</t>
  </si>
  <si>
    <t>20585479404</t>
  </si>
  <si>
    <t>150202006</t>
  </si>
  <si>
    <t>Hidayet Enes</t>
  </si>
  <si>
    <t>Şahinli</t>
  </si>
  <si>
    <t>30953476928</t>
  </si>
  <si>
    <t>161308002</t>
  </si>
  <si>
    <t>Cemre</t>
  </si>
  <si>
    <t>Kotan</t>
  </si>
  <si>
    <t>Güzel Sanatlar Fakültesi</t>
  </si>
  <si>
    <t>Gastronomi ve Mutfak Sanatları Bölümü</t>
  </si>
  <si>
    <t>39133515662</t>
  </si>
  <si>
    <t>160613003</t>
  </si>
  <si>
    <t>Neval</t>
  </si>
  <si>
    <t>Tayyar</t>
  </si>
  <si>
    <t>48577190618</t>
  </si>
  <si>
    <t>160706016</t>
  </si>
  <si>
    <t>Tayyip</t>
  </si>
  <si>
    <t>Gören</t>
  </si>
  <si>
    <t>35005799154</t>
  </si>
  <si>
    <t>160305009</t>
  </si>
  <si>
    <t>Fırat</t>
  </si>
  <si>
    <t>Ayırkan</t>
  </si>
  <si>
    <t>Sosyal Hizmet Bölümü</t>
  </si>
  <si>
    <t>41407474674</t>
  </si>
  <si>
    <t>161301028</t>
  </si>
  <si>
    <t>Deniz Can</t>
  </si>
  <si>
    <t>Karakuyu</t>
  </si>
  <si>
    <t>Sahne Sanatları</t>
  </si>
  <si>
    <t>16240330784</t>
  </si>
  <si>
    <t>160301022</t>
  </si>
  <si>
    <t>Fatma Nur</t>
  </si>
  <si>
    <t>Çal</t>
  </si>
  <si>
    <t>Psikoloji Bölümü</t>
  </si>
  <si>
    <t>17830165168</t>
  </si>
  <si>
    <t>161008011</t>
  </si>
  <si>
    <t>Çağla</t>
  </si>
  <si>
    <t>Cempel</t>
  </si>
  <si>
    <t>Rehberlik ve Psikolojik Danışmanlık Programı (İngilizce)</t>
  </si>
  <si>
    <t>31540826638</t>
  </si>
  <si>
    <t>181128107</t>
  </si>
  <si>
    <t>Garbo</t>
  </si>
  <si>
    <t>Mergen</t>
  </si>
  <si>
    <t>Felsefe Bölümü</t>
  </si>
  <si>
    <t>13426796716</t>
  </si>
  <si>
    <t>150704002</t>
  </si>
  <si>
    <t>Sena</t>
  </si>
  <si>
    <t>Bilgisayar Mühendisliği (İngilizce)</t>
  </si>
  <si>
    <t>27847348744</t>
  </si>
  <si>
    <t>181205905</t>
  </si>
  <si>
    <t>Riym</t>
  </si>
  <si>
    <t>Güler</t>
  </si>
  <si>
    <t>18863133148</t>
  </si>
  <si>
    <t>161165202</t>
  </si>
  <si>
    <t>İlker</t>
  </si>
  <si>
    <t>Karademir</t>
  </si>
  <si>
    <t>Sosyal Bilimler Enstitüsü</t>
  </si>
  <si>
    <t>İşletme (Doktora)</t>
  </si>
  <si>
    <t>Doktora</t>
  </si>
  <si>
    <t>A2</t>
  </si>
  <si>
    <t>66148196012</t>
  </si>
  <si>
    <t>150709002</t>
  </si>
  <si>
    <t>Zeynep</t>
  </si>
  <si>
    <t>Sahtiyan</t>
  </si>
  <si>
    <t>Endüstri Mühendisliği (İngilizce)</t>
  </si>
  <si>
    <t>54694191582</t>
  </si>
  <si>
    <t>150202016</t>
  </si>
  <si>
    <t>Meymune Sıla</t>
  </si>
  <si>
    <t>Akyol</t>
  </si>
  <si>
    <t>12602767540</t>
  </si>
  <si>
    <t>150706004</t>
  </si>
  <si>
    <t>Kader</t>
  </si>
  <si>
    <t>Özkurt</t>
  </si>
  <si>
    <t>40151026368</t>
  </si>
  <si>
    <t>140709004</t>
  </si>
  <si>
    <t>Emine</t>
  </si>
  <si>
    <t>Kaya</t>
  </si>
  <si>
    <t>18863474630</t>
  </si>
  <si>
    <t>171308001</t>
  </si>
  <si>
    <t>Şevval</t>
  </si>
  <si>
    <t>Şapçı</t>
  </si>
  <si>
    <t>44188048928</t>
  </si>
  <si>
    <t>181128105</t>
  </si>
  <si>
    <t>Sezen</t>
  </si>
  <si>
    <t>Akyıldız</t>
  </si>
  <si>
    <t>Felsefe (Yüksek Lisans)</t>
  </si>
  <si>
    <t>Yüksek Lisans</t>
  </si>
  <si>
    <t>YDS</t>
  </si>
  <si>
    <t>38380618478</t>
  </si>
  <si>
    <t>171173103</t>
  </si>
  <si>
    <t>Mustafa Alper</t>
  </si>
  <si>
    <t>Eyibil</t>
  </si>
  <si>
    <t>Ekonomi (Yüksek Lisans)</t>
  </si>
  <si>
    <t>41278227126</t>
  </si>
  <si>
    <t>170101014</t>
  </si>
  <si>
    <t>Erhan</t>
  </si>
  <si>
    <t>Kürkçüoğlu</t>
  </si>
  <si>
    <t>Tıp Fakültesi</t>
  </si>
  <si>
    <t>Tıp (Türkçe)</t>
  </si>
  <si>
    <t>Sıra No</t>
  </si>
  <si>
    <t>1</t>
  </si>
  <si>
    <t>2</t>
  </si>
  <si>
    <t>8</t>
  </si>
  <si>
    <t>6</t>
  </si>
  <si>
    <t>7</t>
  </si>
  <si>
    <t>9</t>
  </si>
  <si>
    <t>3</t>
  </si>
  <si>
    <t>5</t>
  </si>
  <si>
    <t>4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</si>
  <si>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</si>
  <si>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</si>
  <si>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</si>
  <si>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</si>
  <si>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</si>
  <si>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</si>
  <si>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</si>
  <si>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</si>
  <si>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</si>
  <si>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</si>
  <si>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</si>
  <si>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</si>
  <si>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</si>
  <si>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</si>
  <si>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</si>
  <si>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</si>
  <si>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</si>
  <si>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</si>
  <si>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</si>
  <si>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</si>
  <si>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* Erasmus Yabancı Dil Sınavı Sonucu 50'nin altında olan öğrencilerin nihai puanları hesaplanmamıştır.</t>
  </si>
  <si>
    <t>**Erasmus staj hareketliliği hibelendirmesi nihai bütçe netleştikten sonra ayrıca bildirilecektir.</t>
  </si>
  <si>
    <t xml:space="preserve">*** Staj kabul mektubunun(Davet mektubu) son teslim tarihi 15 Haziran 2019'dur. </t>
  </si>
  <si>
    <t xml:space="preserve">*** Erasmus Staj Hareketliliği için resmi feragat süresi 30 Ağustos Cuma günüdür.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</si>
</sst>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"/>
  </numFmts>
  <fonts count="7" x14ac:knownFonts="1">
    <font>
      <sz val="11"/>
      <color theme="1"/>
      <name val="Calibri"/>
      <family val="2"/>
      <scheme val="minor"/>
    </font>
    <font>
      <sz val="9"/>
      <color rgb="FFFFFFFF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Fill="1"/>
    <xf numFmtId="49" fontId="2" fillId="0" borderId="2" xfId="0" applyNumberFormat="1" applyFont="1" applyFill="1" applyBorder="1" applyAlignment="1">
      <alignment horizontal="left" vertical="center" wrapText="1" readingOrder="1"/>
    </xf>
    <xf numFmtId="0" fontId="1" fillId="2" borderId="10" xfId="0" applyNumberFormat="1" applyFont="1" applyFill="1" applyBorder="1" applyAlignment="1">
      <alignment horizontal="center" vertical="center" wrapText="1" readingOrder="1"/>
    </xf>
    <xf numFmtId="49" fontId="2" fillId="0" borderId="1" xfId="0" applyNumberFormat="1" applyFont="1" applyFill="1" applyBorder="1" applyAlignment="1">
      <alignment horizontal="left" vertical="center" wrapText="1" readingOrder="1"/>
    </xf>
    <xf numFmtId="22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164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9" fontId="2" fillId="0" borderId="4" xfId="0" applyNumberFormat="1" applyFont="1" applyFill="1" applyBorder="1" applyAlignment="1">
      <alignment horizontal="left" vertical="center" wrapText="1" readingOrder="1"/>
    </xf>
    <xf numFmtId="22" fontId="2" fillId="0" borderId="4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right" vertical="center" wrapText="1" readingOrder="1"/>
    </xf>
    <xf numFmtId="164" fontId="2" fillId="0" borderId="4" xfId="0" applyNumberFormat="1" applyFont="1" applyFill="1" applyBorder="1" applyAlignment="1">
      <alignment horizontal="left" vertical="center" wrapText="1" readingOrder="1"/>
    </xf>
    <xf numFmtId="49" fontId="2" fillId="0" borderId="5" xfId="0" applyNumberFormat="1" applyFont="1" applyFill="1" applyBorder="1" applyAlignment="1">
      <alignment horizontal="left" vertical="center" wrapText="1" readingOrder="1"/>
    </xf>
    <xf numFmtId="49" fontId="2" fillId="0" borderId="13" xfId="0" applyNumberFormat="1" applyFont="1" applyFill="1" applyBorder="1" applyAlignment="1">
      <alignment horizontal="left" vertical="center" wrapText="1" readingOrder="1"/>
    </xf>
    <xf numFmtId="49" fontId="2" fillId="0" borderId="7" xfId="0" applyNumberFormat="1" applyFont="1" applyFill="1" applyBorder="1" applyAlignment="1">
      <alignment horizontal="left" vertical="center" wrapText="1" readingOrder="1"/>
    </xf>
    <xf numFmtId="22" fontId="2" fillId="0" borderId="7" xfId="0" applyNumberFormat="1" applyFont="1" applyFill="1" applyBorder="1" applyAlignment="1">
      <alignment horizontal="left" vertical="center" wrapText="1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164" fontId="2" fillId="0" borderId="7" xfId="0" applyNumberFormat="1" applyFont="1" applyFill="1" applyBorder="1" applyAlignment="1">
      <alignment horizontal="left" vertical="center" wrapText="1" readingOrder="1"/>
    </xf>
    <xf numFmtId="49" fontId="2" fillId="0" borderId="8" xfId="0" applyNumberFormat="1" applyFont="1" applyFill="1" applyBorder="1" applyAlignment="1">
      <alignment horizontal="left" vertical="center" wrapText="1" readingOrder="1"/>
    </xf>
    <xf numFmtId="49" fontId="2" fillId="3" borderId="4" xfId="0" applyNumberFormat="1" applyFont="1" applyFill="1" applyBorder="1" applyAlignment="1">
      <alignment horizontal="left" vertical="center" wrapText="1" readingOrder="1"/>
    </xf>
    <xf numFmtId="49" fontId="2" fillId="4" borderId="4" xfId="0" applyNumberFormat="1" applyFont="1" applyFill="1" applyBorder="1" applyAlignment="1">
      <alignment horizontal="left" vertical="center" wrapText="1" readingOrder="1"/>
    </xf>
    <xf numFmtId="49" fontId="2" fillId="4" borderId="1" xfId="0" applyNumberFormat="1" applyFont="1" applyFill="1" applyBorder="1" applyAlignment="1">
      <alignment horizontal="left" vertical="center" wrapText="1" readingOrder="1"/>
    </xf>
    <xf numFmtId="49" fontId="2" fillId="5" borderId="4" xfId="0" applyNumberFormat="1" applyFont="1" applyFill="1" applyBorder="1" applyAlignment="1">
      <alignment horizontal="left" vertical="center" wrapText="1" readingOrder="1"/>
    </xf>
    <xf numFmtId="49" fontId="2" fillId="5" borderId="1" xfId="0" applyNumberFormat="1" applyFont="1" applyFill="1" applyBorder="1" applyAlignment="1">
      <alignment horizontal="left" vertical="center" wrapText="1" readingOrder="1"/>
    </xf>
    <xf numFmtId="49" fontId="2" fillId="6" borderId="4" xfId="0" applyNumberFormat="1" applyFont="1" applyFill="1" applyBorder="1" applyAlignment="1">
      <alignment horizontal="left" vertical="center" wrapText="1" readingOrder="1"/>
    </xf>
    <xf numFmtId="49" fontId="2" fillId="6" borderId="1" xfId="0" applyNumberFormat="1" applyFont="1" applyFill="1" applyBorder="1" applyAlignment="1">
      <alignment horizontal="left" vertical="center" wrapText="1" readingOrder="1"/>
    </xf>
    <xf numFmtId="49" fontId="2" fillId="7" borderId="4" xfId="0" applyNumberFormat="1" applyFont="1" applyFill="1" applyBorder="1" applyAlignment="1">
      <alignment horizontal="left" vertical="center" wrapText="1" readingOrder="1"/>
    </xf>
    <xf numFmtId="49" fontId="2" fillId="7" borderId="1" xfId="0" applyNumberFormat="1" applyFont="1" applyFill="1" applyBorder="1" applyAlignment="1">
      <alignment horizontal="left" vertical="center" wrapText="1" readingOrder="1"/>
    </xf>
    <xf numFmtId="49" fontId="2" fillId="9" borderId="4" xfId="0" applyNumberFormat="1" applyFont="1" applyFill="1" applyBorder="1" applyAlignment="1">
      <alignment horizontal="left" vertical="center" wrapText="1" readingOrder="1"/>
    </xf>
    <xf numFmtId="49" fontId="2" fillId="9" borderId="1" xfId="0" applyNumberFormat="1" applyFont="1" applyFill="1" applyBorder="1" applyAlignment="1">
      <alignment horizontal="left" vertical="center" wrapText="1" readingOrder="1"/>
    </xf>
    <xf numFmtId="49" fontId="2" fillId="11" borderId="4" xfId="0" applyNumberFormat="1" applyFont="1" applyFill="1" applyBorder="1" applyAlignment="1">
      <alignment horizontal="left" vertical="center" wrapText="1" readingOrder="1"/>
    </xf>
    <xf numFmtId="49" fontId="2" fillId="11" borderId="1" xfId="0" applyNumberFormat="1" applyFont="1" applyFill="1" applyBorder="1" applyAlignment="1">
      <alignment horizontal="left" vertical="center" wrapText="1" readingOrder="1"/>
    </xf>
    <xf numFmtId="49" fontId="2" fillId="11" borderId="7" xfId="0" applyNumberFormat="1" applyFont="1" applyFill="1" applyBorder="1" applyAlignment="1">
      <alignment horizontal="left" vertical="center" wrapText="1" readingOrder="1"/>
    </xf>
    <xf numFmtId="49" fontId="2" fillId="0" borderId="10" xfId="0" applyNumberFormat="1" applyFont="1" applyFill="1" applyBorder="1" applyAlignment="1">
      <alignment horizontal="left" vertical="center" wrapText="1" readingOrder="1"/>
    </xf>
    <xf numFmtId="22" fontId="2" fillId="0" borderId="10" xfId="0" applyNumberFormat="1" applyFont="1" applyFill="1" applyBorder="1" applyAlignment="1">
      <alignment horizontal="left" vertical="center" wrapText="1" readingOrder="1"/>
    </xf>
    <xf numFmtId="49" fontId="2" fillId="3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horizontal="right" vertical="center" wrapText="1" readingOrder="1"/>
    </xf>
    <xf numFmtId="164" fontId="2" fillId="0" borderId="10" xfId="0" applyNumberFormat="1" applyFont="1" applyFill="1" applyBorder="1" applyAlignment="1">
      <alignment horizontal="left" vertical="center" wrapText="1" readingOrder="1"/>
    </xf>
    <xf numFmtId="49" fontId="2" fillId="0" borderId="11" xfId="0" applyNumberFormat="1" applyFont="1" applyFill="1" applyBorder="1" applyAlignment="1">
      <alignment horizontal="left" vertical="center" wrapText="1" readingOrder="1"/>
    </xf>
    <xf numFmtId="49" fontId="2" fillId="6" borderId="10" xfId="0" applyNumberFormat="1" applyFont="1" applyFill="1" applyBorder="1" applyAlignment="1">
      <alignment horizontal="left" vertical="center" wrapText="1" readingOrder="1"/>
    </xf>
    <xf numFmtId="0" fontId="2" fillId="0" borderId="16" xfId="0" applyNumberFormat="1" applyFont="1" applyFill="1" applyBorder="1" applyAlignment="1">
      <alignment horizontal="left" vertical="center" wrapText="1" readingOrder="1"/>
    </xf>
    <xf numFmtId="49" fontId="2" fillId="0" borderId="16" xfId="0" applyNumberFormat="1" applyFont="1" applyFill="1" applyBorder="1" applyAlignment="1">
      <alignment horizontal="left" vertical="center" wrapText="1" readingOrder="1"/>
    </xf>
    <xf numFmtId="22" fontId="2" fillId="0" borderId="16" xfId="0" applyNumberFormat="1" applyFont="1" applyFill="1" applyBorder="1" applyAlignment="1">
      <alignment horizontal="left" vertical="center" wrapText="1" readingOrder="1"/>
    </xf>
    <xf numFmtId="49" fontId="2" fillId="8" borderId="16" xfId="0" applyNumberFormat="1" applyFont="1" applyFill="1" applyBorder="1" applyAlignment="1">
      <alignment horizontal="left" vertical="center" wrapText="1" readingOrder="1"/>
    </xf>
    <xf numFmtId="0" fontId="2" fillId="0" borderId="16" xfId="0" applyNumberFormat="1" applyFont="1" applyFill="1" applyBorder="1" applyAlignment="1">
      <alignment horizontal="right" vertical="center" wrapText="1" readingOrder="1"/>
    </xf>
    <xf numFmtId="49" fontId="2" fillId="0" borderId="17" xfId="0" applyNumberFormat="1" applyFont="1" applyFill="1" applyBorder="1" applyAlignment="1">
      <alignment horizontal="left" vertical="center" wrapText="1" readingOrder="1"/>
    </xf>
    <xf numFmtId="49" fontId="2" fillId="5" borderId="10" xfId="0" applyNumberFormat="1" applyFont="1" applyFill="1" applyBorder="1" applyAlignment="1">
      <alignment horizontal="left" vertical="center" wrapText="1" readingOrder="1"/>
    </xf>
    <xf numFmtId="49" fontId="2" fillId="4" borderId="10" xfId="0" applyNumberFormat="1" applyFont="1" applyFill="1" applyBorder="1" applyAlignment="1">
      <alignment horizontal="left" vertical="center" wrapText="1" readingOrder="1"/>
    </xf>
    <xf numFmtId="49" fontId="2" fillId="9" borderId="10" xfId="0" applyNumberFormat="1" applyFont="1" applyFill="1" applyBorder="1" applyAlignment="1">
      <alignment horizontal="left" vertical="center" wrapText="1" readingOrder="1"/>
    </xf>
    <xf numFmtId="49" fontId="2" fillId="0" borderId="3" xfId="0" applyNumberFormat="1" applyFont="1" applyFill="1" applyBorder="1" applyAlignment="1">
      <alignment horizontal="center" vertical="center" wrapText="1" readingOrder="1"/>
    </xf>
    <xf numFmtId="49" fontId="2" fillId="0" borderId="9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6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1" fillId="2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164" fontId="2" fillId="0" borderId="19" xfId="0" applyNumberFormat="1" applyFont="1" applyFill="1" applyBorder="1" applyAlignment="1">
      <alignment horizontal="left" vertical="center" wrapText="1" readingOrder="1"/>
    </xf>
    <xf numFmtId="49" fontId="2" fillId="0" borderId="20" xfId="0" applyNumberFormat="1" applyFont="1" applyFill="1" applyBorder="1" applyAlignment="1">
      <alignment horizontal="center" vertical="center" wrapText="1" readingOrder="1"/>
    </xf>
    <xf numFmtId="49" fontId="2" fillId="0" borderId="21" xfId="0" applyNumberFormat="1" applyFont="1" applyFill="1" applyBorder="1" applyAlignment="1">
      <alignment horizontal="left" vertical="center" wrapText="1" readingOrder="1"/>
    </xf>
    <xf numFmtId="22" fontId="2" fillId="0" borderId="21" xfId="0" applyNumberFormat="1" applyFont="1" applyFill="1" applyBorder="1" applyAlignment="1">
      <alignment horizontal="left" vertical="center" wrapText="1" readingOrder="1"/>
    </xf>
    <xf numFmtId="0" fontId="2" fillId="0" borderId="2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164" fontId="2" fillId="0" borderId="23" xfId="0" applyNumberFormat="1" applyFont="1" applyFill="1" applyBorder="1" applyAlignment="1">
      <alignment horizontal="left" vertical="center" wrapText="1" readingOrder="1"/>
    </xf>
    <xf numFmtId="0" fontId="2" fillId="0" borderId="21" xfId="0" applyNumberFormat="1" applyFont="1" applyFill="1" applyBorder="1" applyAlignment="1">
      <alignment horizontal="right" vertical="center" wrapText="1" readingOrder="1"/>
    </xf>
    <xf numFmtId="49" fontId="2" fillId="0" borderId="24" xfId="0" applyNumberFormat="1" applyFont="1" applyFill="1" applyBorder="1" applyAlignment="1">
      <alignment horizontal="left" vertical="center" wrapText="1" readingOrder="1"/>
    </xf>
    <xf numFmtId="49" fontId="2" fillId="7" borderId="7" xfId="0" applyNumberFormat="1" applyFont="1" applyFill="1" applyBorder="1" applyAlignment="1">
      <alignment horizontal="left" vertical="center" wrapText="1" readingOrder="1"/>
    </xf>
    <xf numFmtId="49" fontId="2" fillId="10" borderId="21" xfId="0" applyNumberFormat="1" applyFont="1" applyFill="1" applyBorder="1" applyAlignment="1">
      <alignment horizontal="left" vertical="center" wrapText="1" readingOrder="1"/>
    </xf>
    <xf numFmtId="0" fontId="6" fillId="0" borderId="0" xfId="0" applyFont="1"/>
    <xf numFmtId="49" fontId="5" fillId="0" borderId="0" xfId="0" applyNumberFormat="1" applyFont="1" applyFill="1" applyBorder="1" applyAlignment="1">
      <alignment horizontal="left" vertical="center" wrapText="1" readingOrder="1"/>
    </xf>
    <xf numFmtId="0" fontId="1" fillId="2" borderId="4" xfId="0" applyNumberFormat="1" applyFont="1" applyFill="1" applyBorder="1" applyAlignment="1">
      <alignment horizontal="center" vertical="center" wrapText="1" readingOrder="1"/>
    </xf>
    <xf numFmtId="0" fontId="1" fillId="2" borderId="10" xfId="0" applyNumberFormat="1" applyFont="1" applyFill="1" applyBorder="1" applyAlignment="1">
      <alignment horizontal="center" vertical="center" wrapText="1" readingOrder="1"/>
    </xf>
    <xf numFmtId="0" fontId="1" fillId="2" borderId="5" xfId="0" applyNumberFormat="1" applyFont="1" applyFill="1" applyBorder="1" applyAlignment="1">
      <alignment horizontal="center" vertical="center" wrapText="1" readingOrder="1"/>
    </xf>
    <xf numFmtId="0" fontId="1" fillId="2" borderId="11" xfId="0" applyNumberFormat="1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3" xfId="0" applyNumberFormat="1" applyFont="1" applyFill="1" applyBorder="1" applyAlignment="1">
      <alignment horizontal="center" vertical="center" wrapText="1" readingOrder="1"/>
    </xf>
    <xf numFmtId="0" fontId="1" fillId="2" borderId="9" xfId="0" applyNumberFormat="1" applyFont="1" applyFill="1" applyBorder="1" applyAlignment="1">
      <alignment horizontal="center" vertical="center" wrapText="1" readingOrder="1"/>
    </xf>
    <xf numFmtId="0" fontId="1" fillId="2" borderId="1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36"/>
  <sheetViews>
    <sheetView tabSelected="1" topLeftCell="B1" zoomScaleNormal="100" workbookViewId="0">
      <selection activeCell="I36" sqref="I36"/>
    </sheetView>
  </sheetViews>
  <sheetFormatPr defaultRowHeight="15" x14ac:dyDescent="0.25"/>
  <cols>
    <col min="1" max="1" width="11" hidden="1" customWidth="1"/>
    <col min="2" max="2" width="5.85546875" style="55" customWidth="1"/>
    <col min="3" max="3" width="9.5703125" customWidth="1"/>
    <col min="4" max="4" width="11.7109375" customWidth="1"/>
    <col min="5" max="5" width="9.7109375" customWidth="1"/>
    <col min="6" max="6" width="16.140625" customWidth="1"/>
    <col min="7" max="7" width="10.140625" bestFit="1" customWidth="1"/>
    <col min="8" max="8" width="31.85546875" customWidth="1"/>
    <col min="9" max="9" width="39.5703125" customWidth="1"/>
    <col min="10" max="10" width="13.42578125" bestFit="1" customWidth="1"/>
    <col min="11" max="11" width="8.140625" style="65" bestFit="1" customWidth="1"/>
    <col min="12" max="12" width="6.28515625" style="65" customWidth="1"/>
    <col min="13" max="13" width="9.42578125" style="65" customWidth="1"/>
    <col min="14" max="14" width="9.140625" customWidth="1"/>
    <col min="15" max="15" width="23.28515625" customWidth="1"/>
    <col min="16" max="16" width="6.42578125" customWidth="1"/>
    <col min="17" max="17" width="8.5703125" customWidth="1"/>
    <col min="18" max="18" width="6.28515625" customWidth="1"/>
    <col min="19" max="19" width="9.42578125" customWidth="1"/>
    <col min="20" max="20" width="5.85546875" customWidth="1"/>
    <col min="21" max="21" width="9.85546875" style="55" customWidth="1"/>
    <col min="22" max="22" width="38.28515625" customWidth="1"/>
  </cols>
  <sheetData>
    <row r="1" spans="1:22" ht="13.5" customHeight="1" x14ac:dyDescent="0.25">
      <c r="A1" s="84" t="s">
        <v>0</v>
      </c>
      <c r="B1" s="87" t="s">
        <v>180</v>
      </c>
      <c r="C1" s="85" t="s">
        <v>1</v>
      </c>
      <c r="D1" s="80" t="s">
        <v>2</v>
      </c>
      <c r="E1" s="80" t="s">
        <v>3</v>
      </c>
      <c r="F1" s="80" t="s">
        <v>4</v>
      </c>
      <c r="G1" s="80" t="s">
        <v>5</v>
      </c>
      <c r="H1" s="80" t="s">
        <v>6</v>
      </c>
      <c r="I1" s="80" t="s">
        <v>7</v>
      </c>
      <c r="J1" s="80" t="s">
        <v>8</v>
      </c>
      <c r="K1" s="80" t="s">
        <v>9</v>
      </c>
      <c r="L1" s="80"/>
      <c r="M1" s="80"/>
      <c r="N1" s="80" t="s">
        <v>10</v>
      </c>
      <c r="O1" s="80"/>
      <c r="P1" s="80"/>
      <c r="Q1" s="80"/>
      <c r="R1" s="80"/>
      <c r="S1" s="80"/>
      <c r="T1" s="80"/>
      <c r="U1" s="80" t="s">
        <v>11</v>
      </c>
      <c r="V1" s="82" t="s">
        <v>12</v>
      </c>
    </row>
    <row r="2" spans="1:22" ht="13.5" customHeight="1" thickBot="1" x14ac:dyDescent="0.3">
      <c r="A2" s="84"/>
      <c r="B2" s="87"/>
      <c r="C2" s="86"/>
      <c r="D2" s="81"/>
      <c r="E2" s="81"/>
      <c r="F2" s="81"/>
      <c r="G2" s="81"/>
      <c r="H2" s="81"/>
      <c r="I2" s="81"/>
      <c r="J2" s="81"/>
      <c r="K2" s="61" t="s">
        <v>13</v>
      </c>
      <c r="L2" s="61" t="s">
        <v>14</v>
      </c>
      <c r="M2" s="61" t="s">
        <v>15</v>
      </c>
      <c r="N2" s="3" t="s">
        <v>16</v>
      </c>
      <c r="O2" s="3" t="s">
        <v>17</v>
      </c>
      <c r="P2" s="3" t="s">
        <v>18</v>
      </c>
      <c r="Q2" s="3" t="s">
        <v>13</v>
      </c>
      <c r="R2" s="3" t="s">
        <v>14</v>
      </c>
      <c r="S2" s="3" t="s">
        <v>15</v>
      </c>
      <c r="T2" s="3" t="s">
        <v>19</v>
      </c>
      <c r="U2" s="81"/>
      <c r="V2" s="83"/>
    </row>
    <row r="3" spans="1:22" s="1" customFormat="1" ht="24.75" customHeight="1" x14ac:dyDescent="0.25">
      <c r="A3" s="2" t="s">
        <v>115</v>
      </c>
      <c r="B3" s="50" t="s">
        <v>181</v>
      </c>
      <c r="C3" s="9" t="s">
        <v>116</v>
      </c>
      <c r="D3" s="9" t="s">
        <v>117</v>
      </c>
      <c r="E3" s="9" t="s">
        <v>118</v>
      </c>
      <c r="F3" s="10">
        <v>43529.796984340275</v>
      </c>
      <c r="G3" s="9" t="s">
        <v>24</v>
      </c>
      <c r="H3" s="20" t="s">
        <v>61</v>
      </c>
      <c r="I3" s="9" t="s">
        <v>119</v>
      </c>
      <c r="J3" s="9" t="s">
        <v>27</v>
      </c>
      <c r="K3" s="56">
        <v>50</v>
      </c>
      <c r="L3" s="56">
        <v>76.66</v>
      </c>
      <c r="M3" s="56">
        <f>L3/2</f>
        <v>38.33</v>
      </c>
      <c r="N3" s="12">
        <v>43559.666666666664</v>
      </c>
      <c r="O3" s="9" t="s">
        <v>28</v>
      </c>
      <c r="P3" s="9" t="s">
        <v>29</v>
      </c>
      <c r="Q3" s="11">
        <v>50</v>
      </c>
      <c r="R3" s="11">
        <v>51</v>
      </c>
      <c r="S3" s="11">
        <f>R3/2</f>
        <v>25.5</v>
      </c>
      <c r="T3" s="9" t="s">
        <v>50</v>
      </c>
      <c r="U3" s="56">
        <f>M3+S3</f>
        <v>63.83</v>
      </c>
      <c r="V3" s="13" t="s">
        <v>31</v>
      </c>
    </row>
    <row r="4" spans="1:22" s="1" customFormat="1" ht="24.75" customHeight="1" thickBot="1" x14ac:dyDescent="0.3">
      <c r="A4" s="2" t="s">
        <v>57</v>
      </c>
      <c r="B4" s="51" t="s">
        <v>182</v>
      </c>
      <c r="C4" s="34" t="s">
        <v>58</v>
      </c>
      <c r="D4" s="34" t="s">
        <v>59</v>
      </c>
      <c r="E4" s="34" t="s">
        <v>60</v>
      </c>
      <c r="F4" s="35">
        <v>43529.563396030091</v>
      </c>
      <c r="G4" s="34" t="s">
        <v>24</v>
      </c>
      <c r="H4" s="36" t="s">
        <v>61</v>
      </c>
      <c r="I4" s="34" t="s">
        <v>62</v>
      </c>
      <c r="J4" s="34" t="s">
        <v>27</v>
      </c>
      <c r="K4" s="57">
        <v>50</v>
      </c>
      <c r="L4" s="57">
        <v>61.96</v>
      </c>
      <c r="M4" s="57">
        <f t="shared" ref="M4:M31" si="0">L4/2</f>
        <v>30.98</v>
      </c>
      <c r="N4" s="38">
        <v>43559.666666666664</v>
      </c>
      <c r="O4" s="34" t="s">
        <v>28</v>
      </c>
      <c r="P4" s="34" t="s">
        <v>29</v>
      </c>
      <c r="Q4" s="37">
        <v>50</v>
      </c>
      <c r="R4" s="37">
        <v>75</v>
      </c>
      <c r="S4" s="37">
        <f t="shared" ref="S4:S31" si="1">R4/2</f>
        <v>37.5</v>
      </c>
      <c r="T4" s="34" t="s">
        <v>30</v>
      </c>
      <c r="U4" s="57">
        <f>M4+S4-10</f>
        <v>58.480000000000004</v>
      </c>
      <c r="V4" s="39" t="s">
        <v>63</v>
      </c>
    </row>
    <row r="5" spans="1:22" s="1" customFormat="1" ht="13.5" customHeight="1" x14ac:dyDescent="0.25">
      <c r="A5" s="2" t="s">
        <v>158</v>
      </c>
      <c r="B5" s="50" t="s">
        <v>187</v>
      </c>
      <c r="C5" s="9" t="s">
        <v>159</v>
      </c>
      <c r="D5" s="9" t="s">
        <v>160</v>
      </c>
      <c r="E5" s="9" t="s">
        <v>161</v>
      </c>
      <c r="F5" s="10">
        <v>43542.472631712961</v>
      </c>
      <c r="G5" s="9" t="s">
        <v>24</v>
      </c>
      <c r="H5" s="25" t="s">
        <v>90</v>
      </c>
      <c r="I5" s="9" t="s">
        <v>91</v>
      </c>
      <c r="J5" s="9" t="s">
        <v>27</v>
      </c>
      <c r="K5" s="56">
        <v>50</v>
      </c>
      <c r="L5" s="56">
        <v>88.8</v>
      </c>
      <c r="M5" s="56">
        <f t="shared" si="0"/>
        <v>44.4</v>
      </c>
      <c r="N5" s="12">
        <v>43559.666666666664</v>
      </c>
      <c r="O5" s="9" t="s">
        <v>28</v>
      </c>
      <c r="P5" s="9" t="s">
        <v>29</v>
      </c>
      <c r="Q5" s="11">
        <v>50</v>
      </c>
      <c r="R5" s="11">
        <v>62</v>
      </c>
      <c r="S5" s="11">
        <f t="shared" si="1"/>
        <v>31</v>
      </c>
      <c r="T5" s="9" t="s">
        <v>30</v>
      </c>
      <c r="U5" s="56">
        <f t="shared" ref="U5:U31" si="2">M5+S5</f>
        <v>75.400000000000006</v>
      </c>
      <c r="V5" s="13" t="s">
        <v>31</v>
      </c>
    </row>
    <row r="6" spans="1:22" s="1" customFormat="1" ht="13.5" customHeight="1" x14ac:dyDescent="0.25">
      <c r="A6" s="2" t="s">
        <v>86</v>
      </c>
      <c r="B6" s="52" t="s">
        <v>189</v>
      </c>
      <c r="C6" s="4" t="s">
        <v>87</v>
      </c>
      <c r="D6" s="4" t="s">
        <v>88</v>
      </c>
      <c r="E6" s="4" t="s">
        <v>89</v>
      </c>
      <c r="F6" s="5">
        <v>43538.766821990735</v>
      </c>
      <c r="G6" s="4" t="s">
        <v>24</v>
      </c>
      <c r="H6" s="26" t="s">
        <v>90</v>
      </c>
      <c r="I6" s="4" t="s">
        <v>91</v>
      </c>
      <c r="J6" s="4" t="s">
        <v>27</v>
      </c>
      <c r="K6" s="58">
        <v>50</v>
      </c>
      <c r="L6" s="58">
        <v>94.4</v>
      </c>
      <c r="M6" s="58">
        <f t="shared" si="0"/>
        <v>47.2</v>
      </c>
      <c r="N6" s="7">
        <v>43559.666666666664</v>
      </c>
      <c r="O6" s="4" t="s">
        <v>28</v>
      </c>
      <c r="P6" s="4" t="s">
        <v>29</v>
      </c>
      <c r="Q6" s="6">
        <v>50</v>
      </c>
      <c r="R6" s="6">
        <v>50</v>
      </c>
      <c r="S6" s="6">
        <f t="shared" si="1"/>
        <v>25</v>
      </c>
      <c r="T6" s="4" t="s">
        <v>30</v>
      </c>
      <c r="U6" s="58">
        <f t="shared" si="2"/>
        <v>72.2</v>
      </c>
      <c r="V6" s="14" t="s">
        <v>31</v>
      </c>
    </row>
    <row r="7" spans="1:22" s="1" customFormat="1" ht="13.5" customHeight="1" thickBot="1" x14ac:dyDescent="0.3">
      <c r="A7" s="2" t="s">
        <v>105</v>
      </c>
      <c r="B7" s="51" t="s">
        <v>188</v>
      </c>
      <c r="C7" s="34" t="s">
        <v>106</v>
      </c>
      <c r="D7" s="34" t="s">
        <v>107</v>
      </c>
      <c r="E7" s="34" t="s">
        <v>108</v>
      </c>
      <c r="F7" s="35">
        <v>43525.571551932866</v>
      </c>
      <c r="G7" s="34" t="s">
        <v>24</v>
      </c>
      <c r="H7" s="40" t="s">
        <v>90</v>
      </c>
      <c r="I7" s="34" t="s">
        <v>109</v>
      </c>
      <c r="J7" s="34" t="s">
        <v>27</v>
      </c>
      <c r="K7" s="57">
        <v>50</v>
      </c>
      <c r="L7" s="57">
        <v>87.4</v>
      </c>
      <c r="M7" s="57">
        <f t="shared" si="0"/>
        <v>43.7</v>
      </c>
      <c r="N7" s="38">
        <v>43559.666666666664</v>
      </c>
      <c r="O7" s="34" t="s">
        <v>28</v>
      </c>
      <c r="P7" s="34" t="s">
        <v>29</v>
      </c>
      <c r="Q7" s="37">
        <v>50</v>
      </c>
      <c r="R7" s="37">
        <v>56</v>
      </c>
      <c r="S7" s="37">
        <f t="shared" si="1"/>
        <v>28</v>
      </c>
      <c r="T7" s="34" t="s">
        <v>30</v>
      </c>
      <c r="U7" s="57">
        <f>M7+S7-10</f>
        <v>61.7</v>
      </c>
      <c r="V7" s="39" t="s">
        <v>38</v>
      </c>
    </row>
    <row r="8" spans="1:22" s="1" customFormat="1" ht="13.5" customHeight="1" x14ac:dyDescent="0.25">
      <c r="A8" s="2" t="s">
        <v>146</v>
      </c>
      <c r="B8" s="50" t="s">
        <v>184</v>
      </c>
      <c r="C8" s="9" t="s">
        <v>147</v>
      </c>
      <c r="D8" s="9" t="s">
        <v>148</v>
      </c>
      <c r="E8" s="9" t="s">
        <v>149</v>
      </c>
      <c r="F8" s="10">
        <v>43537.472355983795</v>
      </c>
      <c r="G8" s="9" t="s">
        <v>24</v>
      </c>
      <c r="H8" s="27" t="s">
        <v>48</v>
      </c>
      <c r="I8" s="9" t="s">
        <v>49</v>
      </c>
      <c r="J8" s="9" t="s">
        <v>27</v>
      </c>
      <c r="K8" s="56">
        <v>50</v>
      </c>
      <c r="L8" s="56">
        <v>64.760000000000005</v>
      </c>
      <c r="M8" s="56">
        <f t="shared" si="0"/>
        <v>32.380000000000003</v>
      </c>
      <c r="N8" s="12">
        <v>43559.666666666664</v>
      </c>
      <c r="O8" s="9" t="s">
        <v>28</v>
      </c>
      <c r="P8" s="9" t="s">
        <v>29</v>
      </c>
      <c r="Q8" s="11">
        <v>50</v>
      </c>
      <c r="R8" s="11">
        <v>75</v>
      </c>
      <c r="S8" s="11">
        <f t="shared" si="1"/>
        <v>37.5</v>
      </c>
      <c r="T8" s="9" t="s">
        <v>30</v>
      </c>
      <c r="U8" s="56">
        <f t="shared" si="2"/>
        <v>69.88</v>
      </c>
      <c r="V8" s="13" t="s">
        <v>31</v>
      </c>
    </row>
    <row r="9" spans="1:22" s="1" customFormat="1" ht="13.5" customHeight="1" x14ac:dyDescent="0.25">
      <c r="A9" s="2" t="s">
        <v>82</v>
      </c>
      <c r="B9" s="52" t="s">
        <v>185</v>
      </c>
      <c r="C9" s="4" t="s">
        <v>83</v>
      </c>
      <c r="D9" s="4" t="s">
        <v>84</v>
      </c>
      <c r="E9" s="4" t="s">
        <v>85</v>
      </c>
      <c r="F9" s="5">
        <v>43528.96904679398</v>
      </c>
      <c r="G9" s="4" t="s">
        <v>24</v>
      </c>
      <c r="H9" s="28" t="s">
        <v>48</v>
      </c>
      <c r="I9" s="4" t="s">
        <v>49</v>
      </c>
      <c r="J9" s="4" t="s">
        <v>27</v>
      </c>
      <c r="K9" s="58">
        <v>50</v>
      </c>
      <c r="L9" s="58">
        <v>68.03</v>
      </c>
      <c r="M9" s="58">
        <f t="shared" si="0"/>
        <v>34.015000000000001</v>
      </c>
      <c r="N9" s="7">
        <v>43559.666666666664</v>
      </c>
      <c r="O9" s="4" t="s">
        <v>28</v>
      </c>
      <c r="P9" s="4" t="s">
        <v>29</v>
      </c>
      <c r="Q9" s="6">
        <v>50</v>
      </c>
      <c r="R9" s="6">
        <v>71</v>
      </c>
      <c r="S9" s="6">
        <f t="shared" si="1"/>
        <v>35.5</v>
      </c>
      <c r="T9" s="4" t="s">
        <v>30</v>
      </c>
      <c r="U9" s="58">
        <f t="shared" si="2"/>
        <v>69.515000000000001</v>
      </c>
      <c r="V9" s="14" t="s">
        <v>31</v>
      </c>
    </row>
    <row r="10" spans="1:22" s="1" customFormat="1" ht="13.5" customHeight="1" thickBot="1" x14ac:dyDescent="0.3">
      <c r="A10" s="2" t="s">
        <v>44</v>
      </c>
      <c r="B10" s="54" t="s">
        <v>183</v>
      </c>
      <c r="C10" s="15" t="s">
        <v>45</v>
      </c>
      <c r="D10" s="15" t="s">
        <v>46</v>
      </c>
      <c r="E10" s="15" t="s">
        <v>47</v>
      </c>
      <c r="F10" s="16">
        <v>43542.722542048607</v>
      </c>
      <c r="G10" s="15" t="s">
        <v>24</v>
      </c>
      <c r="H10" s="76" t="s">
        <v>48</v>
      </c>
      <c r="I10" s="15" t="s">
        <v>49</v>
      </c>
      <c r="J10" s="15" t="s">
        <v>27</v>
      </c>
      <c r="K10" s="60">
        <v>50</v>
      </c>
      <c r="L10" s="60">
        <v>84.13</v>
      </c>
      <c r="M10" s="60">
        <f t="shared" si="0"/>
        <v>42.064999999999998</v>
      </c>
      <c r="N10" s="18">
        <v>43559.666666666664</v>
      </c>
      <c r="O10" s="15" t="s">
        <v>28</v>
      </c>
      <c r="P10" s="15" t="s">
        <v>29</v>
      </c>
      <c r="Q10" s="17">
        <v>50</v>
      </c>
      <c r="R10" s="17">
        <v>54</v>
      </c>
      <c r="S10" s="17">
        <f t="shared" si="1"/>
        <v>27</v>
      </c>
      <c r="T10" s="15" t="s">
        <v>50</v>
      </c>
      <c r="U10" s="60">
        <f t="shared" si="2"/>
        <v>69.064999999999998</v>
      </c>
      <c r="V10" s="19" t="s">
        <v>31</v>
      </c>
    </row>
    <row r="11" spans="1:22" s="1" customFormat="1" ht="24.75" customHeight="1" thickBot="1" x14ac:dyDescent="0.3">
      <c r="A11" s="2" t="s">
        <v>64</v>
      </c>
      <c r="B11" s="53" t="s">
        <v>186</v>
      </c>
      <c r="C11" s="41"/>
      <c r="D11" s="42" t="s">
        <v>65</v>
      </c>
      <c r="E11" s="42" t="s">
        <v>66</v>
      </c>
      <c r="F11" s="43">
        <v>43541.778250891199</v>
      </c>
      <c r="G11" s="42" t="s">
        <v>24</v>
      </c>
      <c r="H11" s="44" t="s">
        <v>67</v>
      </c>
      <c r="I11" s="42" t="s">
        <v>68</v>
      </c>
      <c r="J11" s="42" t="s">
        <v>27</v>
      </c>
      <c r="K11" s="59">
        <v>50</v>
      </c>
      <c r="L11" s="66">
        <v>94.63</v>
      </c>
      <c r="M11" s="59">
        <f t="shared" si="0"/>
        <v>47.314999999999998</v>
      </c>
      <c r="N11" s="67">
        <v>43210</v>
      </c>
      <c r="O11" s="42" t="s">
        <v>69</v>
      </c>
      <c r="P11" s="42" t="s">
        <v>29</v>
      </c>
      <c r="Q11" s="45">
        <v>50</v>
      </c>
      <c r="R11" s="45">
        <v>90</v>
      </c>
      <c r="S11" s="45">
        <f t="shared" si="1"/>
        <v>45</v>
      </c>
      <c r="T11" s="42" t="s">
        <v>70</v>
      </c>
      <c r="U11" s="59">
        <f>M11+S11-10</f>
        <v>82.314999999999998</v>
      </c>
      <c r="V11" s="46" t="s">
        <v>71</v>
      </c>
    </row>
    <row r="12" spans="1:22" s="1" customFormat="1" ht="13.5" customHeight="1" x14ac:dyDescent="0.25">
      <c r="A12" s="2" t="s">
        <v>76</v>
      </c>
      <c r="B12" s="50" t="s">
        <v>190</v>
      </c>
      <c r="C12" s="9" t="s">
        <v>77</v>
      </c>
      <c r="D12" s="9" t="s">
        <v>78</v>
      </c>
      <c r="E12" s="9" t="s">
        <v>79</v>
      </c>
      <c r="F12" s="10">
        <v>43529.808647569444</v>
      </c>
      <c r="G12" s="9" t="s">
        <v>24</v>
      </c>
      <c r="H12" s="23" t="s">
        <v>80</v>
      </c>
      <c r="I12" s="9" t="s">
        <v>81</v>
      </c>
      <c r="J12" s="9" t="s">
        <v>27</v>
      </c>
      <c r="K12" s="56">
        <v>50</v>
      </c>
      <c r="L12" s="56">
        <v>84.6</v>
      </c>
      <c r="M12" s="56">
        <f t="shared" si="0"/>
        <v>42.3</v>
      </c>
      <c r="N12" s="12">
        <v>43559.666666666664</v>
      </c>
      <c r="O12" s="9" t="s">
        <v>28</v>
      </c>
      <c r="P12" s="9" t="s">
        <v>29</v>
      </c>
      <c r="Q12" s="11">
        <v>50</v>
      </c>
      <c r="R12" s="11">
        <v>77</v>
      </c>
      <c r="S12" s="11">
        <f t="shared" si="1"/>
        <v>38.5</v>
      </c>
      <c r="T12" s="9" t="s">
        <v>30</v>
      </c>
      <c r="U12" s="56">
        <f>M12+S12-10</f>
        <v>70.8</v>
      </c>
      <c r="V12" s="13" t="s">
        <v>38</v>
      </c>
    </row>
    <row r="13" spans="1:22" s="1" customFormat="1" ht="13.5" customHeight="1" x14ac:dyDescent="0.25">
      <c r="A13" s="2" t="s">
        <v>120</v>
      </c>
      <c r="B13" s="52" t="s">
        <v>191</v>
      </c>
      <c r="C13" s="4" t="s">
        <v>121</v>
      </c>
      <c r="D13" s="4" t="s">
        <v>122</v>
      </c>
      <c r="E13" s="4" t="s">
        <v>123</v>
      </c>
      <c r="F13" s="5">
        <v>43530.090743749999</v>
      </c>
      <c r="G13" s="4" t="s">
        <v>24</v>
      </c>
      <c r="H13" s="24" t="s">
        <v>80</v>
      </c>
      <c r="I13" s="4" t="s">
        <v>124</v>
      </c>
      <c r="J13" s="4" t="s">
        <v>27</v>
      </c>
      <c r="K13" s="58">
        <v>50</v>
      </c>
      <c r="L13" s="58">
        <v>74.8</v>
      </c>
      <c r="M13" s="58">
        <f t="shared" si="0"/>
        <v>37.4</v>
      </c>
      <c r="N13" s="7">
        <v>43559.666666666664</v>
      </c>
      <c r="O13" s="4" t="s">
        <v>28</v>
      </c>
      <c r="P13" s="4" t="s">
        <v>29</v>
      </c>
      <c r="Q13" s="6">
        <v>50</v>
      </c>
      <c r="R13" s="6">
        <v>61</v>
      </c>
      <c r="S13" s="6">
        <f t="shared" si="1"/>
        <v>30.5</v>
      </c>
      <c r="T13" s="4" t="s">
        <v>30</v>
      </c>
      <c r="U13" s="58">
        <f t="shared" si="2"/>
        <v>67.900000000000006</v>
      </c>
      <c r="V13" s="14" t="s">
        <v>31</v>
      </c>
    </row>
    <row r="14" spans="1:22" s="1" customFormat="1" ht="13.5" customHeight="1" x14ac:dyDescent="0.25">
      <c r="A14" s="2" t="s">
        <v>110</v>
      </c>
      <c r="B14" s="52" t="s">
        <v>192</v>
      </c>
      <c r="C14" s="4" t="s">
        <v>111</v>
      </c>
      <c r="D14" s="4" t="s">
        <v>112</v>
      </c>
      <c r="E14" s="4" t="s">
        <v>113</v>
      </c>
      <c r="F14" s="5">
        <v>43529.018646956014</v>
      </c>
      <c r="G14" s="4" t="s">
        <v>24</v>
      </c>
      <c r="H14" s="24" t="s">
        <v>80</v>
      </c>
      <c r="I14" s="4" t="s">
        <v>114</v>
      </c>
      <c r="J14" s="4" t="s">
        <v>27</v>
      </c>
      <c r="K14" s="58">
        <v>50</v>
      </c>
      <c r="L14" s="58">
        <v>79.23</v>
      </c>
      <c r="M14" s="58">
        <f t="shared" si="0"/>
        <v>39.615000000000002</v>
      </c>
      <c r="N14" s="7">
        <v>43559.666666666664</v>
      </c>
      <c r="O14" s="4" t="s">
        <v>28</v>
      </c>
      <c r="P14" s="4" t="s">
        <v>29</v>
      </c>
      <c r="Q14" s="6">
        <v>50</v>
      </c>
      <c r="R14" s="6">
        <v>52</v>
      </c>
      <c r="S14" s="6">
        <f t="shared" si="1"/>
        <v>26</v>
      </c>
      <c r="T14" s="4" t="s">
        <v>50</v>
      </c>
      <c r="U14" s="58">
        <f t="shared" si="2"/>
        <v>65.615000000000009</v>
      </c>
      <c r="V14" s="14" t="s">
        <v>31</v>
      </c>
    </row>
    <row r="15" spans="1:22" s="1" customFormat="1" ht="13.5" customHeight="1" thickBot="1" x14ac:dyDescent="0.3">
      <c r="A15" s="2" t="s">
        <v>100</v>
      </c>
      <c r="B15" s="51" t="s">
        <v>193</v>
      </c>
      <c r="C15" s="34" t="s">
        <v>101</v>
      </c>
      <c r="D15" s="34" t="s">
        <v>102</v>
      </c>
      <c r="E15" s="34" t="s">
        <v>103</v>
      </c>
      <c r="F15" s="35">
        <v>43529.792773807865</v>
      </c>
      <c r="G15" s="34" t="s">
        <v>24</v>
      </c>
      <c r="H15" s="47" t="s">
        <v>80</v>
      </c>
      <c r="I15" s="34" t="s">
        <v>104</v>
      </c>
      <c r="J15" s="34" t="s">
        <v>27</v>
      </c>
      <c r="K15" s="57">
        <v>50</v>
      </c>
      <c r="L15" s="57">
        <v>70.13</v>
      </c>
      <c r="M15" s="57">
        <f t="shared" si="0"/>
        <v>35.064999999999998</v>
      </c>
      <c r="N15" s="38">
        <v>43559.666666666664</v>
      </c>
      <c r="O15" s="34" t="s">
        <v>28</v>
      </c>
      <c r="P15" s="34" t="s">
        <v>29</v>
      </c>
      <c r="Q15" s="37">
        <v>50</v>
      </c>
      <c r="R15" s="37">
        <v>58</v>
      </c>
      <c r="S15" s="37">
        <f t="shared" si="1"/>
        <v>29</v>
      </c>
      <c r="T15" s="34" t="s">
        <v>30</v>
      </c>
      <c r="U15" s="57">
        <f t="shared" si="2"/>
        <v>64.064999999999998</v>
      </c>
      <c r="V15" s="39" t="s">
        <v>31</v>
      </c>
    </row>
    <row r="16" spans="1:22" s="1" customFormat="1" ht="13.5" customHeight="1" x14ac:dyDescent="0.25">
      <c r="A16" s="2" t="s">
        <v>92</v>
      </c>
      <c r="B16" s="50" t="s">
        <v>194</v>
      </c>
      <c r="C16" s="9" t="s">
        <v>93</v>
      </c>
      <c r="D16" s="9" t="s">
        <v>94</v>
      </c>
      <c r="E16" s="9" t="s">
        <v>95</v>
      </c>
      <c r="F16" s="10">
        <v>43543.497425810187</v>
      </c>
      <c r="G16" s="9" t="s">
        <v>24</v>
      </c>
      <c r="H16" s="21" t="s">
        <v>36</v>
      </c>
      <c r="I16" s="9" t="s">
        <v>43</v>
      </c>
      <c r="J16" s="9" t="s">
        <v>27</v>
      </c>
      <c r="K16" s="56">
        <v>50</v>
      </c>
      <c r="L16" s="56">
        <v>87.4</v>
      </c>
      <c r="M16" s="56">
        <f t="shared" si="0"/>
        <v>43.7</v>
      </c>
      <c r="N16" s="12">
        <v>43559.666666666664</v>
      </c>
      <c r="O16" s="9" t="s">
        <v>28</v>
      </c>
      <c r="P16" s="9" t="s">
        <v>29</v>
      </c>
      <c r="Q16" s="11">
        <v>50</v>
      </c>
      <c r="R16" s="11">
        <v>78</v>
      </c>
      <c r="S16" s="11">
        <f t="shared" si="1"/>
        <v>39</v>
      </c>
      <c r="T16" s="9" t="s">
        <v>30</v>
      </c>
      <c r="U16" s="56">
        <f t="shared" si="2"/>
        <v>82.7</v>
      </c>
      <c r="V16" s="13" t="s">
        <v>31</v>
      </c>
    </row>
    <row r="17" spans="1:22" s="1" customFormat="1" ht="13.5" customHeight="1" x14ac:dyDescent="0.25">
      <c r="A17" s="2" t="s">
        <v>32</v>
      </c>
      <c r="B17" s="52" t="s">
        <v>195</v>
      </c>
      <c r="C17" s="4" t="s">
        <v>33</v>
      </c>
      <c r="D17" s="4" t="s">
        <v>34</v>
      </c>
      <c r="E17" s="4" t="s">
        <v>35</v>
      </c>
      <c r="F17" s="5">
        <v>43544.063217013885</v>
      </c>
      <c r="G17" s="4" t="s">
        <v>24</v>
      </c>
      <c r="H17" s="22" t="s">
        <v>36</v>
      </c>
      <c r="I17" s="4" t="s">
        <v>37</v>
      </c>
      <c r="J17" s="4" t="s">
        <v>27</v>
      </c>
      <c r="K17" s="58">
        <v>50</v>
      </c>
      <c r="L17" s="58">
        <v>93.46</v>
      </c>
      <c r="M17" s="58">
        <f t="shared" si="0"/>
        <v>46.73</v>
      </c>
      <c r="N17" s="7">
        <v>43559.666666666664</v>
      </c>
      <c r="O17" s="4" t="s">
        <v>28</v>
      </c>
      <c r="P17" s="4" t="s">
        <v>29</v>
      </c>
      <c r="Q17" s="6">
        <v>50</v>
      </c>
      <c r="R17" s="6">
        <v>87</v>
      </c>
      <c r="S17" s="6">
        <f t="shared" si="1"/>
        <v>43.5</v>
      </c>
      <c r="T17" s="4" t="s">
        <v>30</v>
      </c>
      <c r="U17" s="58">
        <f>M17+S17-10</f>
        <v>80.22999999999999</v>
      </c>
      <c r="V17" s="14" t="s">
        <v>38</v>
      </c>
    </row>
    <row r="18" spans="1:22" s="1" customFormat="1" ht="13.5" customHeight="1" thickBot="1" x14ac:dyDescent="0.3">
      <c r="A18" s="2" t="s">
        <v>39</v>
      </c>
      <c r="B18" s="51" t="s">
        <v>196</v>
      </c>
      <c r="C18" s="34" t="s">
        <v>40</v>
      </c>
      <c r="D18" s="34" t="s">
        <v>41</v>
      </c>
      <c r="E18" s="34" t="s">
        <v>42</v>
      </c>
      <c r="F18" s="35">
        <v>43531.68598159722</v>
      </c>
      <c r="G18" s="34" t="s">
        <v>24</v>
      </c>
      <c r="H18" s="48" t="s">
        <v>36</v>
      </c>
      <c r="I18" s="34" t="s">
        <v>43</v>
      </c>
      <c r="J18" s="34" t="s">
        <v>27</v>
      </c>
      <c r="K18" s="57">
        <v>50</v>
      </c>
      <c r="L18" s="57">
        <v>67.099999999999994</v>
      </c>
      <c r="M18" s="57">
        <f t="shared" si="0"/>
        <v>33.549999999999997</v>
      </c>
      <c r="N18" s="38">
        <v>43559.666666666664</v>
      </c>
      <c r="O18" s="34" t="s">
        <v>28</v>
      </c>
      <c r="P18" s="34" t="s">
        <v>29</v>
      </c>
      <c r="Q18" s="37">
        <v>50</v>
      </c>
      <c r="R18" s="37">
        <v>58</v>
      </c>
      <c r="S18" s="37">
        <f t="shared" si="1"/>
        <v>29</v>
      </c>
      <c r="T18" s="34" t="s">
        <v>30</v>
      </c>
      <c r="U18" s="57">
        <f>M18+S18-10</f>
        <v>52.55</v>
      </c>
      <c r="V18" s="39" t="s">
        <v>38</v>
      </c>
    </row>
    <row r="19" spans="1:22" s="1" customFormat="1" ht="13.5" customHeight="1" x14ac:dyDescent="0.25">
      <c r="A19" s="2" t="s">
        <v>20</v>
      </c>
      <c r="B19" s="50" t="s">
        <v>197</v>
      </c>
      <c r="C19" s="9" t="s">
        <v>21</v>
      </c>
      <c r="D19" s="9" t="s">
        <v>22</v>
      </c>
      <c r="E19" s="9" t="s">
        <v>23</v>
      </c>
      <c r="F19" s="10">
        <v>43538.760843136573</v>
      </c>
      <c r="G19" s="9" t="s">
        <v>24</v>
      </c>
      <c r="H19" s="29" t="s">
        <v>25</v>
      </c>
      <c r="I19" s="9" t="s">
        <v>26</v>
      </c>
      <c r="J19" s="9" t="s">
        <v>27</v>
      </c>
      <c r="K19" s="56">
        <v>50</v>
      </c>
      <c r="L19" s="56">
        <v>85.76</v>
      </c>
      <c r="M19" s="56">
        <f t="shared" si="0"/>
        <v>42.88</v>
      </c>
      <c r="N19" s="12">
        <v>43559.666666666664</v>
      </c>
      <c r="O19" s="9" t="s">
        <v>28</v>
      </c>
      <c r="P19" s="9" t="s">
        <v>29</v>
      </c>
      <c r="Q19" s="11">
        <v>50</v>
      </c>
      <c r="R19" s="11">
        <v>62</v>
      </c>
      <c r="S19" s="11">
        <f t="shared" si="1"/>
        <v>31</v>
      </c>
      <c r="T19" s="9" t="s">
        <v>30</v>
      </c>
      <c r="U19" s="56">
        <f t="shared" si="2"/>
        <v>73.88</v>
      </c>
      <c r="V19" s="13" t="s">
        <v>31</v>
      </c>
    </row>
    <row r="20" spans="1:22" s="1" customFormat="1" ht="13.5" customHeight="1" x14ac:dyDescent="0.25">
      <c r="A20" s="2" t="s">
        <v>72</v>
      </c>
      <c r="B20" s="52" t="s">
        <v>198</v>
      </c>
      <c r="C20" s="8"/>
      <c r="D20" s="4" t="s">
        <v>73</v>
      </c>
      <c r="E20" s="4" t="s">
        <v>74</v>
      </c>
      <c r="F20" s="5">
        <v>43538.513230208329</v>
      </c>
      <c r="G20" s="4" t="s">
        <v>24</v>
      </c>
      <c r="H20" s="30" t="s">
        <v>25</v>
      </c>
      <c r="I20" s="4" t="s">
        <v>75</v>
      </c>
      <c r="J20" s="4" t="s">
        <v>27</v>
      </c>
      <c r="K20" s="58">
        <v>50</v>
      </c>
      <c r="L20" s="58">
        <v>76.430000000000007</v>
      </c>
      <c r="M20" s="58">
        <f t="shared" si="0"/>
        <v>38.215000000000003</v>
      </c>
      <c r="N20" s="7">
        <v>43559.666666666664</v>
      </c>
      <c r="O20" s="4" t="s">
        <v>28</v>
      </c>
      <c r="P20" s="4" t="s">
        <v>29</v>
      </c>
      <c r="Q20" s="6">
        <v>50</v>
      </c>
      <c r="R20" s="6">
        <v>70</v>
      </c>
      <c r="S20" s="6">
        <f t="shared" si="1"/>
        <v>35</v>
      </c>
      <c r="T20" s="4" t="s">
        <v>30</v>
      </c>
      <c r="U20" s="58">
        <f t="shared" si="2"/>
        <v>73.215000000000003</v>
      </c>
      <c r="V20" s="14" t="s">
        <v>31</v>
      </c>
    </row>
    <row r="21" spans="1:22" s="1" customFormat="1" ht="13.5" customHeight="1" thickBot="1" x14ac:dyDescent="0.3">
      <c r="A21" s="2" t="s">
        <v>129</v>
      </c>
      <c r="B21" s="51" t="s">
        <v>199</v>
      </c>
      <c r="C21" s="34" t="s">
        <v>130</v>
      </c>
      <c r="D21" s="34" t="s">
        <v>131</v>
      </c>
      <c r="E21" s="34" t="s">
        <v>132</v>
      </c>
      <c r="F21" s="35">
        <v>43530.953973958334</v>
      </c>
      <c r="G21" s="34" t="s">
        <v>24</v>
      </c>
      <c r="H21" s="49" t="s">
        <v>25</v>
      </c>
      <c r="I21" s="34" t="s">
        <v>26</v>
      </c>
      <c r="J21" s="34" t="s">
        <v>27</v>
      </c>
      <c r="K21" s="57">
        <v>50</v>
      </c>
      <c r="L21" s="57">
        <v>83.2</v>
      </c>
      <c r="M21" s="57">
        <f t="shared" si="0"/>
        <v>41.6</v>
      </c>
      <c r="N21" s="38">
        <v>43559.666666666664</v>
      </c>
      <c r="O21" s="34" t="s">
        <v>28</v>
      </c>
      <c r="P21" s="34" t="s">
        <v>29</v>
      </c>
      <c r="Q21" s="37">
        <v>50</v>
      </c>
      <c r="R21" s="37">
        <v>65</v>
      </c>
      <c r="S21" s="37">
        <f t="shared" si="1"/>
        <v>32.5</v>
      </c>
      <c r="T21" s="34" t="s">
        <v>30</v>
      </c>
      <c r="U21" s="57">
        <f>M21+S21-10</f>
        <v>64.099999999999994</v>
      </c>
      <c r="V21" s="39" t="s">
        <v>38</v>
      </c>
    </row>
    <row r="22" spans="1:22" s="1" customFormat="1" ht="13.5" customHeight="1" x14ac:dyDescent="0.25">
      <c r="A22" s="2" t="s">
        <v>141</v>
      </c>
      <c r="B22" s="50" t="s">
        <v>200</v>
      </c>
      <c r="C22" s="9" t="s">
        <v>142</v>
      </c>
      <c r="D22" s="9" t="s">
        <v>143</v>
      </c>
      <c r="E22" s="9" t="s">
        <v>144</v>
      </c>
      <c r="F22" s="10">
        <v>43536.858991701389</v>
      </c>
      <c r="G22" s="9" t="s">
        <v>24</v>
      </c>
      <c r="H22" s="9" t="s">
        <v>55</v>
      </c>
      <c r="I22" s="9" t="s">
        <v>145</v>
      </c>
      <c r="J22" s="9" t="s">
        <v>27</v>
      </c>
      <c r="K22" s="56">
        <v>50</v>
      </c>
      <c r="L22" s="56">
        <v>81.8</v>
      </c>
      <c r="M22" s="56">
        <f>L22/2</f>
        <v>40.9</v>
      </c>
      <c r="N22" s="12">
        <v>43559.666666666664</v>
      </c>
      <c r="O22" s="9" t="s">
        <v>28</v>
      </c>
      <c r="P22" s="9" t="s">
        <v>29</v>
      </c>
      <c r="Q22" s="11">
        <v>50</v>
      </c>
      <c r="R22" s="11">
        <v>87</v>
      </c>
      <c r="S22" s="11">
        <f>R22/2</f>
        <v>43.5</v>
      </c>
      <c r="T22" s="9" t="s">
        <v>30</v>
      </c>
      <c r="U22" s="56">
        <f>M22+S22</f>
        <v>84.4</v>
      </c>
      <c r="V22" s="13" t="s">
        <v>31</v>
      </c>
    </row>
    <row r="23" spans="1:22" s="1" customFormat="1" ht="13.5" customHeight="1" x14ac:dyDescent="0.25">
      <c r="A23" s="2" t="s">
        <v>125</v>
      </c>
      <c r="B23" s="52" t="s">
        <v>201</v>
      </c>
      <c r="C23" s="4" t="s">
        <v>126</v>
      </c>
      <c r="D23" s="4" t="s">
        <v>127</v>
      </c>
      <c r="E23" s="4" t="s">
        <v>73</v>
      </c>
      <c r="F23" s="5">
        <v>43530.92487195602</v>
      </c>
      <c r="G23" s="4" t="s">
        <v>24</v>
      </c>
      <c r="H23" s="4" t="s">
        <v>55</v>
      </c>
      <c r="I23" s="4" t="s">
        <v>128</v>
      </c>
      <c r="J23" s="4" t="s">
        <v>27</v>
      </c>
      <c r="K23" s="58">
        <v>50</v>
      </c>
      <c r="L23" s="58">
        <v>90.2</v>
      </c>
      <c r="M23" s="58">
        <f>L23/2</f>
        <v>45.1</v>
      </c>
      <c r="N23" s="7">
        <v>43559.666666666664</v>
      </c>
      <c r="O23" s="4" t="s">
        <v>28</v>
      </c>
      <c r="P23" s="4" t="s">
        <v>29</v>
      </c>
      <c r="Q23" s="6">
        <v>50</v>
      </c>
      <c r="R23" s="6">
        <v>58</v>
      </c>
      <c r="S23" s="6">
        <f>R23/2</f>
        <v>29</v>
      </c>
      <c r="T23" s="4" t="s">
        <v>30</v>
      </c>
      <c r="U23" s="58">
        <f>M23+S23</f>
        <v>74.099999999999994</v>
      </c>
      <c r="V23" s="14" t="s">
        <v>31</v>
      </c>
    </row>
    <row r="24" spans="1:22" s="1" customFormat="1" ht="13.5" customHeight="1" x14ac:dyDescent="0.25">
      <c r="A24" s="2" t="s">
        <v>96</v>
      </c>
      <c r="B24" s="52" t="s">
        <v>202</v>
      </c>
      <c r="C24" s="4" t="s">
        <v>97</v>
      </c>
      <c r="D24" s="4" t="s">
        <v>98</v>
      </c>
      <c r="E24" s="4" t="s">
        <v>99</v>
      </c>
      <c r="F24" s="5">
        <v>43527.819640196758</v>
      </c>
      <c r="G24" s="4" t="s">
        <v>24</v>
      </c>
      <c r="H24" s="4" t="s">
        <v>55</v>
      </c>
      <c r="I24" s="4" t="s">
        <v>56</v>
      </c>
      <c r="J24" s="4" t="s">
        <v>27</v>
      </c>
      <c r="K24" s="58">
        <v>50</v>
      </c>
      <c r="L24" s="58">
        <v>72.459999999999994</v>
      </c>
      <c r="M24" s="58">
        <f>L24/2</f>
        <v>36.229999999999997</v>
      </c>
      <c r="N24" s="7">
        <v>43559.666666666664</v>
      </c>
      <c r="O24" s="4" t="s">
        <v>28</v>
      </c>
      <c r="P24" s="4" t="s">
        <v>29</v>
      </c>
      <c r="Q24" s="6">
        <v>50</v>
      </c>
      <c r="R24" s="6">
        <v>66</v>
      </c>
      <c r="S24" s="6">
        <f>R24/2</f>
        <v>33</v>
      </c>
      <c r="T24" s="4" t="s">
        <v>30</v>
      </c>
      <c r="U24" s="58">
        <f>M24+S24</f>
        <v>69.22999999999999</v>
      </c>
      <c r="V24" s="14" t="s">
        <v>31</v>
      </c>
    </row>
    <row r="25" spans="1:22" s="1" customFormat="1" ht="13.5" customHeight="1" x14ac:dyDescent="0.25">
      <c r="A25" s="2" t="s">
        <v>154</v>
      </c>
      <c r="B25" s="52" t="s">
        <v>203</v>
      </c>
      <c r="C25" s="4" t="s">
        <v>155</v>
      </c>
      <c r="D25" s="4" t="s">
        <v>156</v>
      </c>
      <c r="E25" s="4" t="s">
        <v>157</v>
      </c>
      <c r="F25" s="5">
        <v>43537.685271180555</v>
      </c>
      <c r="G25" s="4" t="s">
        <v>24</v>
      </c>
      <c r="H25" s="4" t="s">
        <v>55</v>
      </c>
      <c r="I25" s="4" t="s">
        <v>145</v>
      </c>
      <c r="J25" s="4" t="s">
        <v>27</v>
      </c>
      <c r="K25" s="58">
        <v>50</v>
      </c>
      <c r="L25" s="58">
        <v>74.099999999999994</v>
      </c>
      <c r="M25" s="58">
        <f>L25/2</f>
        <v>37.049999999999997</v>
      </c>
      <c r="N25" s="7">
        <v>43559.666666666664</v>
      </c>
      <c r="O25" s="4" t="s">
        <v>28</v>
      </c>
      <c r="P25" s="4" t="s">
        <v>29</v>
      </c>
      <c r="Q25" s="6">
        <v>50</v>
      </c>
      <c r="R25" s="6">
        <v>62</v>
      </c>
      <c r="S25" s="6">
        <f>R25/2</f>
        <v>31</v>
      </c>
      <c r="T25" s="4" t="s">
        <v>30</v>
      </c>
      <c r="U25" s="58">
        <f>M25+S25</f>
        <v>68.05</v>
      </c>
      <c r="V25" s="14" t="s">
        <v>31</v>
      </c>
    </row>
    <row r="26" spans="1:22" s="1" customFormat="1" ht="13.5" customHeight="1" x14ac:dyDescent="0.25">
      <c r="A26" s="2" t="s">
        <v>150</v>
      </c>
      <c r="B26" s="52" t="s">
        <v>204</v>
      </c>
      <c r="C26" s="4" t="s">
        <v>151</v>
      </c>
      <c r="D26" s="4" t="s">
        <v>152</v>
      </c>
      <c r="E26" s="4" t="s">
        <v>153</v>
      </c>
      <c r="F26" s="5">
        <v>43537.589624733795</v>
      </c>
      <c r="G26" s="4" t="s">
        <v>24</v>
      </c>
      <c r="H26" s="4" t="s">
        <v>55</v>
      </c>
      <c r="I26" s="4" t="s">
        <v>56</v>
      </c>
      <c r="J26" s="4" t="s">
        <v>27</v>
      </c>
      <c r="K26" s="58">
        <v>50</v>
      </c>
      <c r="L26" s="58">
        <v>63.83</v>
      </c>
      <c r="M26" s="58">
        <f>L26/2</f>
        <v>31.914999999999999</v>
      </c>
      <c r="N26" s="7">
        <v>43559.666666666664</v>
      </c>
      <c r="O26" s="4" t="s">
        <v>28</v>
      </c>
      <c r="P26" s="4" t="s">
        <v>29</v>
      </c>
      <c r="Q26" s="6">
        <v>50</v>
      </c>
      <c r="R26" s="6">
        <v>65</v>
      </c>
      <c r="S26" s="6">
        <f>R26/2</f>
        <v>32.5</v>
      </c>
      <c r="T26" s="4" t="s">
        <v>30</v>
      </c>
      <c r="U26" s="58">
        <f>M26+S26</f>
        <v>64.414999999999992</v>
      </c>
      <c r="V26" s="14" t="s">
        <v>31</v>
      </c>
    </row>
    <row r="27" spans="1:22" s="1" customFormat="1" ht="13.5" customHeight="1" thickBot="1" x14ac:dyDescent="0.3">
      <c r="A27" s="2" t="s">
        <v>51</v>
      </c>
      <c r="B27" s="54" t="s">
        <v>205</v>
      </c>
      <c r="C27" s="15" t="s">
        <v>52</v>
      </c>
      <c r="D27" s="15" t="s">
        <v>53</v>
      </c>
      <c r="E27" s="15" t="s">
        <v>54</v>
      </c>
      <c r="F27" s="16">
        <v>43527.863096956018</v>
      </c>
      <c r="G27" s="15" t="s">
        <v>24</v>
      </c>
      <c r="H27" s="15" t="s">
        <v>55</v>
      </c>
      <c r="I27" s="15" t="s">
        <v>56</v>
      </c>
      <c r="J27" s="15" t="s">
        <v>27</v>
      </c>
      <c r="K27" s="60">
        <v>50</v>
      </c>
      <c r="L27" s="60">
        <v>64.760000000000005</v>
      </c>
      <c r="M27" s="60">
        <f t="shared" si="0"/>
        <v>32.380000000000003</v>
      </c>
      <c r="N27" s="18">
        <v>43559.666666666664</v>
      </c>
      <c r="O27" s="15" t="s">
        <v>28</v>
      </c>
      <c r="P27" s="15" t="s">
        <v>29</v>
      </c>
      <c r="Q27" s="17">
        <v>50</v>
      </c>
      <c r="R27" s="17">
        <v>50</v>
      </c>
      <c r="S27" s="17">
        <f t="shared" si="1"/>
        <v>25</v>
      </c>
      <c r="T27" s="15" t="s">
        <v>30</v>
      </c>
      <c r="U27" s="60">
        <f t="shared" si="2"/>
        <v>57.38</v>
      </c>
      <c r="V27" s="19" t="s">
        <v>31</v>
      </c>
    </row>
    <row r="28" spans="1:22" s="1" customFormat="1" ht="13.5" customHeight="1" thickBot="1" x14ac:dyDescent="0.3">
      <c r="A28" s="2" t="s">
        <v>174</v>
      </c>
      <c r="B28" s="68" t="s">
        <v>206</v>
      </c>
      <c r="C28" s="69" t="s">
        <v>175</v>
      </c>
      <c r="D28" s="69" t="s">
        <v>176</v>
      </c>
      <c r="E28" s="69" t="s">
        <v>177</v>
      </c>
      <c r="F28" s="70">
        <v>43544.66272670139</v>
      </c>
      <c r="G28" s="69" t="s">
        <v>24</v>
      </c>
      <c r="H28" s="77" t="s">
        <v>178</v>
      </c>
      <c r="I28" s="69" t="s">
        <v>179</v>
      </c>
      <c r="J28" s="69" t="s">
        <v>27</v>
      </c>
      <c r="K28" s="71">
        <v>50</v>
      </c>
      <c r="L28" s="72">
        <v>65</v>
      </c>
      <c r="M28" s="71">
        <f t="shared" si="0"/>
        <v>32.5</v>
      </c>
      <c r="N28" s="73">
        <v>43559.666666666664</v>
      </c>
      <c r="O28" s="69" t="s">
        <v>28</v>
      </c>
      <c r="P28" s="69" t="s">
        <v>29</v>
      </c>
      <c r="Q28" s="74">
        <v>50</v>
      </c>
      <c r="R28" s="74">
        <v>82</v>
      </c>
      <c r="S28" s="74">
        <f t="shared" si="1"/>
        <v>41</v>
      </c>
      <c r="T28" s="69" t="s">
        <v>30</v>
      </c>
      <c r="U28" s="71">
        <f t="shared" si="2"/>
        <v>73.5</v>
      </c>
      <c r="V28" s="75" t="s">
        <v>31</v>
      </c>
    </row>
    <row r="29" spans="1:22" s="1" customFormat="1" ht="13.5" customHeight="1" x14ac:dyDescent="0.25">
      <c r="A29" s="2" t="s">
        <v>162</v>
      </c>
      <c r="B29" s="50" t="s">
        <v>207</v>
      </c>
      <c r="C29" s="9" t="s">
        <v>163</v>
      </c>
      <c r="D29" s="9" t="s">
        <v>164</v>
      </c>
      <c r="E29" s="9" t="s">
        <v>165</v>
      </c>
      <c r="F29" s="10">
        <v>43543.647265821761</v>
      </c>
      <c r="G29" s="9" t="s">
        <v>24</v>
      </c>
      <c r="H29" s="31" t="s">
        <v>137</v>
      </c>
      <c r="I29" s="9" t="s">
        <v>166</v>
      </c>
      <c r="J29" s="9" t="s">
        <v>167</v>
      </c>
      <c r="K29" s="56">
        <v>50</v>
      </c>
      <c r="L29" s="56">
        <v>92.3</v>
      </c>
      <c r="M29" s="56">
        <f t="shared" si="0"/>
        <v>46.15</v>
      </c>
      <c r="N29" s="12">
        <v>42995</v>
      </c>
      <c r="O29" s="9" t="s">
        <v>168</v>
      </c>
      <c r="P29" s="9" t="s">
        <v>29</v>
      </c>
      <c r="Q29" s="11">
        <v>50</v>
      </c>
      <c r="R29" s="11">
        <v>91</v>
      </c>
      <c r="S29" s="11">
        <f t="shared" si="1"/>
        <v>45.5</v>
      </c>
      <c r="T29" s="9" t="s">
        <v>70</v>
      </c>
      <c r="U29" s="56">
        <f t="shared" si="2"/>
        <v>91.65</v>
      </c>
      <c r="V29" s="13" t="s">
        <v>31</v>
      </c>
    </row>
    <row r="30" spans="1:22" s="1" customFormat="1" ht="13.5" customHeight="1" x14ac:dyDescent="0.25">
      <c r="A30" s="2" t="s">
        <v>133</v>
      </c>
      <c r="B30" s="52" t="s">
        <v>208</v>
      </c>
      <c r="C30" s="4" t="s">
        <v>134</v>
      </c>
      <c r="D30" s="4" t="s">
        <v>135</v>
      </c>
      <c r="E30" s="4" t="s">
        <v>136</v>
      </c>
      <c r="F30" s="5">
        <v>43536.594646493053</v>
      </c>
      <c r="G30" s="4" t="s">
        <v>24</v>
      </c>
      <c r="H30" s="32" t="s">
        <v>137</v>
      </c>
      <c r="I30" s="4" t="s">
        <v>138</v>
      </c>
      <c r="J30" s="4" t="s">
        <v>139</v>
      </c>
      <c r="K30" s="58">
        <v>50</v>
      </c>
      <c r="L30" s="58">
        <v>98.36</v>
      </c>
      <c r="M30" s="58">
        <f t="shared" si="0"/>
        <v>49.18</v>
      </c>
      <c r="N30" s="7">
        <v>42925</v>
      </c>
      <c r="O30" s="4" t="s">
        <v>69</v>
      </c>
      <c r="P30" s="4" t="s">
        <v>29</v>
      </c>
      <c r="Q30" s="6">
        <v>50</v>
      </c>
      <c r="R30" s="6">
        <v>56</v>
      </c>
      <c r="S30" s="6">
        <f t="shared" si="1"/>
        <v>28</v>
      </c>
      <c r="T30" s="4" t="s">
        <v>140</v>
      </c>
      <c r="U30" s="58">
        <f t="shared" si="2"/>
        <v>77.180000000000007</v>
      </c>
      <c r="V30" s="14" t="s">
        <v>31</v>
      </c>
    </row>
    <row r="31" spans="1:22" s="1" customFormat="1" ht="13.5" customHeight="1" thickBot="1" x14ac:dyDescent="0.3">
      <c r="A31" s="2" t="s">
        <v>169</v>
      </c>
      <c r="B31" s="54" t="s">
        <v>209</v>
      </c>
      <c r="C31" s="15" t="s">
        <v>170</v>
      </c>
      <c r="D31" s="15" t="s">
        <v>171</v>
      </c>
      <c r="E31" s="15" t="s">
        <v>172</v>
      </c>
      <c r="F31" s="16">
        <v>43543.791662465279</v>
      </c>
      <c r="G31" s="15" t="s">
        <v>24</v>
      </c>
      <c r="H31" s="33" t="s">
        <v>137</v>
      </c>
      <c r="I31" s="15" t="s">
        <v>173</v>
      </c>
      <c r="J31" s="15" t="s">
        <v>167</v>
      </c>
      <c r="K31" s="60">
        <v>50</v>
      </c>
      <c r="L31" s="60">
        <v>78.3</v>
      </c>
      <c r="M31" s="60">
        <f t="shared" si="0"/>
        <v>39.15</v>
      </c>
      <c r="N31" s="18">
        <v>43436</v>
      </c>
      <c r="O31" s="15" t="s">
        <v>168</v>
      </c>
      <c r="P31" s="15" t="s">
        <v>29</v>
      </c>
      <c r="Q31" s="17">
        <v>50</v>
      </c>
      <c r="R31" s="17">
        <v>66</v>
      </c>
      <c r="S31" s="17">
        <f t="shared" si="1"/>
        <v>33</v>
      </c>
      <c r="T31" s="15" t="s">
        <v>50</v>
      </c>
      <c r="U31" s="60">
        <f t="shared" si="2"/>
        <v>72.150000000000006</v>
      </c>
      <c r="V31" s="19" t="s">
        <v>31</v>
      </c>
    </row>
    <row r="33" spans="2:21" s="62" customFormat="1" ht="18.75" x14ac:dyDescent="0.3">
      <c r="B33" s="63"/>
      <c r="C33" s="79" t="s">
        <v>210</v>
      </c>
      <c r="D33" s="79"/>
      <c r="E33" s="79"/>
      <c r="F33" s="79"/>
      <c r="G33" s="79"/>
      <c r="H33" s="79"/>
      <c r="I33" s="79"/>
      <c r="K33" s="64"/>
      <c r="L33" s="64"/>
      <c r="M33" s="64"/>
      <c r="Q33" s="63"/>
      <c r="R33" s="63"/>
      <c r="S33" s="63"/>
      <c r="T33" s="63"/>
      <c r="U33" s="63"/>
    </row>
    <row r="34" spans="2:21" s="62" customFormat="1" ht="18.75" x14ac:dyDescent="0.3">
      <c r="B34" s="63"/>
      <c r="C34" s="79" t="s">
        <v>211</v>
      </c>
      <c r="D34" s="79"/>
      <c r="E34" s="79"/>
      <c r="F34" s="79"/>
      <c r="G34" s="79"/>
      <c r="H34" s="79"/>
      <c r="I34" s="79"/>
      <c r="K34" s="64"/>
      <c r="L34" s="64"/>
      <c r="M34" s="64"/>
      <c r="Q34" s="63"/>
      <c r="R34" s="63"/>
      <c r="S34" s="63"/>
      <c r="T34" s="63"/>
      <c r="U34" s="63"/>
    </row>
    <row r="35" spans="2:21" ht="18.75" x14ac:dyDescent="0.3">
      <c r="C35" s="78" t="s">
        <v>212</v>
      </c>
    </row>
    <row r="36" spans="2:21" ht="18.75" x14ac:dyDescent="0.3">
      <c r="C36" s="78" t="s">
        <v>213</v>
      </c>
    </row>
  </sheetData>
  <autoFilter ref="A1:V31"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sortState ref="U22:U27">
    <sortCondition descending="1" ref="U27"/>
  </sortState>
  <mergeCells count="16">
    <mergeCell ref="A1:A2"/>
    <mergeCell ref="C1:C2"/>
    <mergeCell ref="D1:D2"/>
    <mergeCell ref="E1:E2"/>
    <mergeCell ref="F1:F2"/>
    <mergeCell ref="B1:B2"/>
    <mergeCell ref="C33:I33"/>
    <mergeCell ref="C34:I34"/>
    <mergeCell ref="N1:T1"/>
    <mergeCell ref="U1:U2"/>
    <mergeCell ref="V1:V2"/>
    <mergeCell ref="G1:G2"/>
    <mergeCell ref="H1:H2"/>
    <mergeCell ref="I1:I2"/>
    <mergeCell ref="J1:J2"/>
    <mergeCell ref="K1:M1"/>
  </mergeCells>
  <pageMargins left="1" right="1" top="1" bottom="1" header="0.3" footer="0.3"/>
  <pageSetup scale="27" orientation="portrait" r:id="rId1"/>
  <ignoredErrors>
    <ignoredError sqref="C19:L19 C1:V2 C27:L27 C30:L31 V27 A30:A31 A27 A1:A2 A19 N19:R19 N27:R27 N30:R31 T19 T27 T30:T31 V19 V30:V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</vt:lpstr>
      <vt:lpstr>Sheet!Yazdırma_Alanı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Işıl ALTAY</dc:creator>
  <cp:lastModifiedBy>Uğur Bakıcı</cp:lastModifiedBy>
  <cp:lastPrinted>2019-04-18T14:12:07Z</cp:lastPrinted>
  <dcterms:created xsi:type="dcterms:W3CDTF">2019-04-17T09:04:03Z</dcterms:created>
  <dcterms:modified xsi:type="dcterms:W3CDTF">2019-05-07T14:57:10Z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